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kŕmenie" sheetId="1" r:id="rId1"/>
    <sheet name="riedenie,zmiešavanie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<sst xmlns="http://schemas.openxmlformats.org/spreadsheetml/2006/main" count="49" uniqueCount="31">
  <si>
    <t>3:2</t>
  </si>
  <si>
    <t>Voda v l</t>
  </si>
  <si>
    <t>Cukor v kg</t>
  </si>
  <si>
    <t>1:1</t>
  </si>
  <si>
    <t>Vstup</t>
  </si>
  <si>
    <t>Výstup</t>
  </si>
  <si>
    <t>Množstvo zásob v kg</t>
  </si>
  <si>
    <t>Požadované množstvo roztoku 3:2 v l</t>
  </si>
  <si>
    <t>Požadované množstvo roztoku 1:1 v l</t>
  </si>
  <si>
    <t>A</t>
  </si>
  <si>
    <t>B</t>
  </si>
  <si>
    <t>C</t>
  </si>
  <si>
    <t>Objem nádoby v l</t>
  </si>
  <si>
    <t>Počet nádob v ks</t>
  </si>
  <si>
    <t>kg cukru</t>
  </si>
  <si>
    <t>litrov roztoku 3:2</t>
  </si>
  <si>
    <t>litrov roztoku 1:1</t>
  </si>
  <si>
    <t>% roztoku, ktorý máme k dispozícii</t>
  </si>
  <si>
    <t>Riedenie roztoku</t>
  </si>
  <si>
    <t>Zmiešavanie roztokov</t>
  </si>
  <si>
    <t>ZMIEŠAŤ</t>
  </si>
  <si>
    <t>Príprava cukrového roztoku pre zakŕmenie včelstiev</t>
  </si>
  <si>
    <t>ml 1. roztoku</t>
  </si>
  <si>
    <t>ml 2. roztoku</t>
  </si>
  <si>
    <t>% 1. roztoku s nižšou koncentráciou, ktorý máme k dispozícii v ml</t>
  </si>
  <si>
    <t>ml roztoku, ktorý máme k dispozícii</t>
  </si>
  <si>
    <t>ml riediaceho roztoku (voda a i.)</t>
  </si>
  <si>
    <t>požadované % pripravovaného roztoku</t>
  </si>
  <si>
    <t>požadovaný objem pripravovaného roztoku v ml</t>
  </si>
  <si>
    <t>© MS_2011</t>
  </si>
  <si>
    <t>% 2. roztoku s vyššou koncentráciou, ktorý máme k dispozícii v ml</t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</si>
</sst>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b/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10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>
        <color indexed="10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0" fontId="0" fillId="2" borderId="3" xfId="0" applyFill="1" applyBorder="1" applyAlignment="1">
      <alignment/>
    </xf>
    <xf numFmtId="0" fontId="0" fillId="3" borderId="3" xfId="0" applyFill="1" applyBorder="1" applyAlignment="1">
      <alignment wrapText="1"/>
    </xf>
    <xf numFmtId="0" fontId="2" fillId="0" borderId="2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2" xfId="0" applyBorder="1" applyAlignment="1">
      <alignment horizontal="center"/>
    </xf>
    <xf numFmtId="2" fontId="0" fillId="0" borderId="4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4" borderId="1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0" xfId="0" applyAlignment="1">
      <alignment horizontal="center" vertical="center"/>
    </xf>
    <xf numFmtId="0" fontId="0" fillId="6" borderId="6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/>
    </xf>
    <xf numFmtId="2" fontId="0" fillId="2" borderId="7" xfId="0" applyNumberFormat="1" applyFill="1" applyBorder="1" applyAlignment="1">
      <alignment/>
    </xf>
    <xf numFmtId="2" fontId="0" fillId="3" borderId="8" xfId="0" applyNumberFormat="1" applyFill="1" applyBorder="1" applyAlignment="1">
      <alignment/>
    </xf>
    <xf numFmtId="2" fontId="0" fillId="3" borderId="7" xfId="0" applyNumberFormat="1" applyFill="1" applyBorder="1" applyAlignment="1">
      <alignment/>
    </xf>
    <xf numFmtId="0" fontId="0" fillId="0" borderId="0" xfId="0" applyAlignment="1">
      <alignment horizontal="centerContinuous" vertical="center"/>
    </xf>
    <xf numFmtId="0" fontId="0" fillId="3" borderId="3" xfId="0" applyFill="1" applyBorder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wrapText="1"/>
    </xf>
    <xf numFmtId="0" fontId="0" fillId="7" borderId="3" xfId="0" applyFill="1" applyBorder="1" applyAlignment="1">
      <alignment wrapText="1"/>
    </xf>
    <xf numFmtId="0" fontId="0" fillId="7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4" borderId="7" xfId="0" applyFill="1" applyBorder="1" applyAlignment="1">
      <alignment vertical="center" wrapText="1"/>
    </xf>
    <xf numFmtId="0" fontId="0" fillId="5" borderId="7" xfId="0" applyFill="1" applyBorder="1" applyAlignment="1">
      <alignment vertical="center" wrapText="1"/>
    </xf>
    <xf numFmtId="2" fontId="0" fillId="7" borderId="9" xfId="0" applyNumberFormat="1" applyFill="1" applyBorder="1" applyAlignment="1">
      <alignment vertical="center" wrapText="1"/>
    </xf>
    <xf numFmtId="2" fontId="0" fillId="3" borderId="9" xfId="0" applyNumberFormat="1" applyFill="1" applyBorder="1" applyAlignment="1">
      <alignment vertical="center" wrapText="1"/>
    </xf>
    <xf numFmtId="0" fontId="0" fillId="6" borderId="10" xfId="0" applyFont="1" applyFill="1" applyBorder="1" applyAlignment="1">
      <alignment vertical="center" wrapText="1"/>
    </xf>
    <xf numFmtId="0" fontId="0" fillId="6" borderId="11" xfId="0" applyFont="1" applyFill="1" applyBorder="1" applyAlignment="1">
      <alignment vertical="center" wrapText="1"/>
    </xf>
    <xf numFmtId="0" fontId="0" fillId="6" borderId="6" xfId="0" applyFont="1" applyFill="1" applyBorder="1" applyAlignment="1">
      <alignment vertical="center" wrapText="1"/>
    </xf>
    <xf numFmtId="0" fontId="0" fillId="4" borderId="7" xfId="0" applyFill="1" applyBorder="1" applyAlignment="1">
      <alignment wrapText="1"/>
    </xf>
    <xf numFmtId="0" fontId="0" fillId="5" borderId="7" xfId="0" applyFill="1" applyBorder="1" applyAlignment="1">
      <alignment wrapText="1"/>
    </xf>
    <xf numFmtId="2" fontId="0" fillId="7" borderId="9" xfId="0" applyNumberFormat="1" applyFill="1" applyBorder="1" applyAlignment="1">
      <alignment wrapText="1"/>
    </xf>
    <xf numFmtId="2" fontId="0" fillId="3" borderId="9" xfId="0" applyNumberFormat="1" applyFill="1" applyBorder="1" applyAlignment="1">
      <alignment wrapText="1"/>
    </xf>
    <xf numFmtId="0" fontId="0" fillId="6" borderId="6" xfId="0" applyFont="1" applyFill="1" applyBorder="1" applyAlignment="1">
      <alignment wrapText="1"/>
    </xf>
    <xf numFmtId="0" fontId="0" fillId="6" borderId="12" xfId="0" applyFont="1" applyFill="1" applyBorder="1" applyAlignment="1">
      <alignment wrapText="1"/>
    </xf>
    <xf numFmtId="0" fontId="0" fillId="6" borderId="10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0" fillId="5" borderId="2" xfId="0" applyFill="1" applyBorder="1" applyAlignment="1">
      <alignment horizontal="center" wrapText="1"/>
    </xf>
    <xf numFmtId="0" fontId="0" fillId="5" borderId="7" xfId="0" applyFill="1" applyBorder="1" applyAlignment="1">
      <alignment horizontal="center" wrapText="1"/>
    </xf>
    <xf numFmtId="2" fontId="0" fillId="0" borderId="2" xfId="0" applyNumberFormat="1" applyBorder="1" applyAlignment="1">
      <alignment horizontal="right"/>
    </xf>
    <xf numFmtId="2" fontId="0" fillId="3" borderId="7" xfId="0" applyNumberFormat="1" applyFill="1" applyBorder="1" applyAlignment="1">
      <alignment horizontal="right"/>
    </xf>
    <xf numFmtId="49" fontId="2" fillId="0" borderId="7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2" fontId="0" fillId="0" borderId="13" xfId="0" applyNumberFormat="1" applyBorder="1" applyAlignment="1">
      <alignment horizontal="right"/>
    </xf>
    <xf numFmtId="2" fontId="0" fillId="0" borderId="3" xfId="0" applyNumberForma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0" fillId="4" borderId="2" xfId="0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2" fontId="0" fillId="0" borderId="15" xfId="0" applyNumberForma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0" fillId="8" borderId="1" xfId="0" applyFill="1" applyBorder="1" applyAlignment="1">
      <alignment horizontal="center" vertical="center" wrapText="1"/>
    </xf>
    <xf numFmtId="0" fontId="0" fillId="8" borderId="13" xfId="0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I19" sqref="I19"/>
    </sheetView>
  </sheetViews>
  <sheetFormatPr defaultColWidth="9.140625" defaultRowHeight="12.75"/>
  <cols>
    <col min="2" max="2" width="15.140625" style="0" customWidth="1"/>
    <col min="3" max="3" width="20.28125" style="0" customWidth="1"/>
    <col min="4" max="5" width="14.140625" style="0" customWidth="1"/>
    <col min="6" max="6" width="13.00390625" style="0" customWidth="1"/>
    <col min="7" max="7" width="16.7109375" style="0" customWidth="1"/>
    <col min="8" max="8" width="2.00390625" style="21" customWidth="1"/>
    <col min="9" max="9" width="20.140625" style="0" customWidth="1"/>
  </cols>
  <sheetData>
    <row r="1" spans="1:9" ht="15.75">
      <c r="A1" s="48" t="s">
        <v>21</v>
      </c>
      <c r="B1" s="48"/>
      <c r="C1" s="48"/>
      <c r="D1" s="48"/>
      <c r="E1" s="48"/>
      <c r="F1" s="48"/>
      <c r="G1" s="48"/>
      <c r="H1" s="48"/>
      <c r="I1" s="48"/>
    </row>
    <row r="2" ht="12.75">
      <c r="H2" s="17"/>
    </row>
    <row r="3" spans="2:9" ht="12.75">
      <c r="B3" s="53" t="s">
        <v>4</v>
      </c>
      <c r="C3" s="54"/>
      <c r="D3" s="55"/>
      <c r="E3" s="58" t="s">
        <v>5</v>
      </c>
      <c r="F3" s="58"/>
      <c r="G3" s="58"/>
      <c r="H3" s="18"/>
      <c r="I3" s="6" t="s">
        <v>6</v>
      </c>
    </row>
    <row r="4" spans="3:9" ht="12.75">
      <c r="C4" s="7"/>
      <c r="D4" s="7"/>
      <c r="E4" s="8"/>
      <c r="F4" s="8"/>
      <c r="G4" s="8"/>
      <c r="H4" s="18"/>
      <c r="I4" s="9"/>
    </row>
    <row r="5" spans="2:8" ht="13.5" thickBot="1">
      <c r="B5" s="64" t="s">
        <v>0</v>
      </c>
      <c r="C5" s="64"/>
      <c r="D5" s="63"/>
      <c r="E5" s="10" t="s">
        <v>1</v>
      </c>
      <c r="H5" s="17"/>
    </row>
    <row r="6" spans="1:9" ht="19.5" customHeight="1" thickBot="1">
      <c r="A6" s="15" t="s">
        <v>9</v>
      </c>
      <c r="B6" s="59" t="s">
        <v>2</v>
      </c>
      <c r="C6" s="60"/>
      <c r="D6" s="16">
        <v>0</v>
      </c>
      <c r="E6" s="3">
        <f>(D6/3)*2</f>
        <v>0</v>
      </c>
      <c r="F6" s="22">
        <f>D6*1.29</f>
        <v>0</v>
      </c>
      <c r="G6" s="4" t="s">
        <v>15</v>
      </c>
      <c r="H6" s="17"/>
      <c r="I6" s="2">
        <f>F6*0.77</f>
        <v>0</v>
      </c>
    </row>
    <row r="7" spans="1:9" ht="19.5" customHeight="1" thickBot="1">
      <c r="A7" s="15" t="s">
        <v>10</v>
      </c>
      <c r="B7" s="49" t="s">
        <v>7</v>
      </c>
      <c r="C7" s="50"/>
      <c r="D7" s="16">
        <v>0</v>
      </c>
      <c r="E7" s="11">
        <f>(F7/3)*2</f>
        <v>0</v>
      </c>
      <c r="F7" s="23">
        <f>D7/1.29</f>
        <v>0</v>
      </c>
      <c r="G7" s="5" t="s">
        <v>14</v>
      </c>
      <c r="H7" s="19"/>
      <c r="I7" s="12">
        <f>D7*0.77</f>
        <v>0</v>
      </c>
    </row>
    <row r="8" spans="1:9" ht="13.5" thickBot="1">
      <c r="A8" s="61" t="s">
        <v>11</v>
      </c>
      <c r="B8" s="13" t="s">
        <v>12</v>
      </c>
      <c r="C8" s="14" t="s">
        <v>13</v>
      </c>
      <c r="D8" s="56">
        <f>B9*C9</f>
        <v>0</v>
      </c>
      <c r="E8" s="51">
        <f>(F8/3)*2</f>
        <v>0</v>
      </c>
      <c r="F8" s="52">
        <f>D8/1.29</f>
        <v>0</v>
      </c>
      <c r="G8" s="26" t="s">
        <v>14</v>
      </c>
      <c r="H8" s="20"/>
      <c r="I8" s="51">
        <f>D8*0.77</f>
        <v>0</v>
      </c>
    </row>
    <row r="9" spans="1:9" ht="13.5" thickBot="1">
      <c r="A9" s="61"/>
      <c r="B9" s="16">
        <v>0</v>
      </c>
      <c r="C9" s="16">
        <v>0</v>
      </c>
      <c r="D9" s="57"/>
      <c r="E9" s="51"/>
      <c r="F9" s="52"/>
      <c r="G9" s="26"/>
      <c r="H9" s="20"/>
      <c r="I9" s="51"/>
    </row>
    <row r="10" ht="12.75">
      <c r="H10" s="17"/>
    </row>
    <row r="11" spans="2:8" ht="13.5" thickBot="1">
      <c r="B11" s="62" t="s">
        <v>3</v>
      </c>
      <c r="C11" s="62"/>
      <c r="D11" s="63"/>
      <c r="E11" s="1" t="s">
        <v>1</v>
      </c>
      <c r="H11" s="17"/>
    </row>
    <row r="12" spans="1:9" ht="19.5" customHeight="1" thickBot="1">
      <c r="A12" s="25" t="s">
        <v>9</v>
      </c>
      <c r="B12" s="59" t="s">
        <v>2</v>
      </c>
      <c r="C12" s="60"/>
      <c r="D12" s="16">
        <v>0</v>
      </c>
      <c r="E12" s="3">
        <f>D12</f>
        <v>0</v>
      </c>
      <c r="F12" s="22">
        <f>D12*1.62</f>
        <v>0</v>
      </c>
      <c r="G12" s="4" t="s">
        <v>16</v>
      </c>
      <c r="H12" s="17"/>
      <c r="I12" s="2">
        <f>F12*0.615</f>
        <v>0</v>
      </c>
    </row>
    <row r="13" spans="1:9" ht="19.5" customHeight="1" thickBot="1">
      <c r="A13" s="25" t="s">
        <v>10</v>
      </c>
      <c r="B13" s="49" t="s">
        <v>8</v>
      </c>
      <c r="C13" s="50"/>
      <c r="D13" s="16">
        <v>0</v>
      </c>
      <c r="E13" s="3">
        <f>F13</f>
        <v>0</v>
      </c>
      <c r="F13" s="24">
        <f>D13/1.62</f>
        <v>0</v>
      </c>
      <c r="G13" s="5" t="s">
        <v>14</v>
      </c>
      <c r="H13" s="19"/>
      <c r="I13" s="2">
        <f>D13*0.615</f>
        <v>0</v>
      </c>
    </row>
    <row r="14" spans="1:9" ht="13.5" thickBot="1">
      <c r="A14" s="61" t="s">
        <v>11</v>
      </c>
      <c r="B14" s="13" t="s">
        <v>12</v>
      </c>
      <c r="C14" s="14" t="s">
        <v>13</v>
      </c>
      <c r="D14" s="65">
        <f>B15*C15</f>
        <v>0</v>
      </c>
      <c r="E14" s="51">
        <f>F14</f>
        <v>0</v>
      </c>
      <c r="F14" s="52">
        <f>D14/1.62</f>
        <v>0</v>
      </c>
      <c r="G14" s="26" t="s">
        <v>14</v>
      </c>
      <c r="H14" s="20"/>
      <c r="I14" s="51">
        <f>D14*0.615</f>
        <v>0</v>
      </c>
    </row>
    <row r="15" spans="1:9" ht="13.5" thickBot="1">
      <c r="A15" s="61"/>
      <c r="B15" s="16">
        <v>0</v>
      </c>
      <c r="C15" s="16">
        <v>0</v>
      </c>
      <c r="D15" s="57"/>
      <c r="E15" s="51"/>
      <c r="F15" s="52"/>
      <c r="G15" s="26"/>
      <c r="H15" s="20"/>
      <c r="I15" s="51"/>
    </row>
    <row r="16" ht="12.75">
      <c r="H16" s="17"/>
    </row>
    <row r="17" ht="12.75">
      <c r="H17" s="17"/>
    </row>
    <row r="18" ht="12.75">
      <c r="H18" s="17"/>
    </row>
    <row r="19" ht="12.75">
      <c r="I19" s="27" t="s">
        <v>29</v>
      </c>
    </row>
  </sheetData>
  <sheetProtection password="C7B2" sheet="1" objects="1" scenarios="1"/>
  <protectedRanges>
    <protectedRange sqref="D12:D13 B15:C15" name="Rozsah2"/>
    <protectedRange sqref="D6:D7 B9:C9" name="Rozsah1"/>
  </protectedRanges>
  <mergeCells count="21">
    <mergeCell ref="B5:D5"/>
    <mergeCell ref="A14:A15"/>
    <mergeCell ref="D14:D15"/>
    <mergeCell ref="F8:F9"/>
    <mergeCell ref="B12:C12"/>
    <mergeCell ref="B6:C6"/>
    <mergeCell ref="I14:I15"/>
    <mergeCell ref="A8:A9"/>
    <mergeCell ref="B11:D11"/>
    <mergeCell ref="G8:G9"/>
    <mergeCell ref="I8:I9"/>
    <mergeCell ref="A1:I1"/>
    <mergeCell ref="B13:C13"/>
    <mergeCell ref="E14:E15"/>
    <mergeCell ref="F14:F15"/>
    <mergeCell ref="G14:G15"/>
    <mergeCell ref="B7:C7"/>
    <mergeCell ref="B3:D3"/>
    <mergeCell ref="D8:D9"/>
    <mergeCell ref="E8:E9"/>
    <mergeCell ref="E3:G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7"/>
  <sheetViews>
    <sheetView tabSelected="1" workbookViewId="0" topLeftCell="A1">
      <selection activeCell="A13" sqref="A13"/>
    </sheetView>
  </sheetViews>
  <sheetFormatPr defaultColWidth="9.140625" defaultRowHeight="12.75"/>
  <cols>
    <col min="1" max="1" width="34.140625" style="27" customWidth="1"/>
    <col min="2" max="3" width="15.7109375" style="27" customWidth="1"/>
    <col min="4" max="4" width="35.7109375" style="27" customWidth="1"/>
    <col min="5" max="16384" width="9.140625" style="27" customWidth="1"/>
  </cols>
  <sheetData>
    <row r="2" spans="1:4" ht="15.75">
      <c r="A2" s="70" t="s">
        <v>18</v>
      </c>
      <c r="B2" s="70"/>
      <c r="C2" s="70"/>
      <c r="D2" s="70"/>
    </row>
    <row r="3" spans="1:5" s="28" customFormat="1" ht="13.5" thickBot="1">
      <c r="A3" s="66" t="s">
        <v>4</v>
      </c>
      <c r="B3" s="66"/>
      <c r="C3" s="69" t="s">
        <v>5</v>
      </c>
      <c r="D3" s="69"/>
      <c r="E3" s="69"/>
    </row>
    <row r="4" spans="1:5" ht="13.5" thickBot="1">
      <c r="A4" s="34" t="s">
        <v>17</v>
      </c>
      <c r="B4" s="39">
        <v>100</v>
      </c>
      <c r="C4" s="36">
        <f>(B5*B6)/B4</f>
        <v>1.5</v>
      </c>
      <c r="D4" s="32" t="s">
        <v>25</v>
      </c>
      <c r="E4" s="67" t="s">
        <v>20</v>
      </c>
    </row>
    <row r="5" spans="1:5" ht="24.75" customHeight="1" thickBot="1">
      <c r="A5" s="35" t="s">
        <v>27</v>
      </c>
      <c r="B5" s="40">
        <v>3</v>
      </c>
      <c r="C5" s="37">
        <f>B6-C4</f>
        <v>48.5</v>
      </c>
      <c r="D5" s="33" t="s">
        <v>26</v>
      </c>
      <c r="E5" s="68"/>
    </row>
    <row r="6" spans="1:5" ht="26.25" thickBot="1">
      <c r="A6" s="35" t="s">
        <v>28</v>
      </c>
      <c r="B6" s="38">
        <v>50</v>
      </c>
      <c r="E6" s="29"/>
    </row>
    <row r="7" ht="12.75">
      <c r="E7" s="29"/>
    </row>
    <row r="8" ht="12.75">
      <c r="E8" s="29"/>
    </row>
    <row r="9" spans="1:4" ht="15.75">
      <c r="A9" s="70" t="s">
        <v>19</v>
      </c>
      <c r="B9" s="70"/>
      <c r="C9" s="70"/>
      <c r="D9" s="70"/>
    </row>
    <row r="10" spans="1:5" ht="13.5" thickBot="1">
      <c r="A10" s="66" t="s">
        <v>4</v>
      </c>
      <c r="B10" s="66"/>
      <c r="C10" s="69" t="s">
        <v>5</v>
      </c>
      <c r="D10" s="69"/>
      <c r="E10" s="69"/>
    </row>
    <row r="11" spans="1:5" ht="26.25" thickBot="1">
      <c r="A11" s="41" t="s">
        <v>24</v>
      </c>
      <c r="B11" s="45">
        <v>20</v>
      </c>
      <c r="C11" s="43">
        <f>C13*(B14/(C13+C14))</f>
        <v>100</v>
      </c>
      <c r="D11" s="31" t="s">
        <v>22</v>
      </c>
      <c r="E11" s="67" t="s">
        <v>20</v>
      </c>
    </row>
    <row r="12" spans="1:5" ht="26.25" thickBot="1">
      <c r="A12" s="41" t="s">
        <v>30</v>
      </c>
      <c r="B12" s="47">
        <v>30</v>
      </c>
      <c r="C12" s="44">
        <f>C14*(B14/(C13+C14))</f>
        <v>900</v>
      </c>
      <c r="D12" s="5" t="s">
        <v>23</v>
      </c>
      <c r="E12" s="68"/>
    </row>
    <row r="13" spans="1:5" ht="13.5" thickBot="1">
      <c r="A13" s="42" t="s">
        <v>27</v>
      </c>
      <c r="B13" s="46">
        <v>29</v>
      </c>
      <c r="C13" s="30">
        <f>B12-B13</f>
        <v>1</v>
      </c>
      <c r="E13" s="29"/>
    </row>
    <row r="14" spans="1:5" ht="26.25" thickBot="1">
      <c r="A14" s="42" t="s">
        <v>28</v>
      </c>
      <c r="B14" s="45">
        <v>1000</v>
      </c>
      <c r="C14" s="30">
        <f>B13-B11</f>
        <v>9</v>
      </c>
      <c r="E14" s="29"/>
    </row>
    <row r="17" ht="12.75">
      <c r="D17" s="27" t="s">
        <v>29</v>
      </c>
    </row>
  </sheetData>
  <sheetProtection password="C7B2" sheet="1" objects="1" scenarios="1"/>
  <protectedRanges>
    <protectedRange sqref="B11:B14" name="Rozsah2"/>
    <protectedRange sqref="B4:B6" name="Rozsah1"/>
  </protectedRanges>
  <mergeCells count="8">
    <mergeCell ref="A3:B3"/>
    <mergeCell ref="A2:D2"/>
    <mergeCell ref="A9:D9"/>
    <mergeCell ref="C3:E3"/>
    <mergeCell ref="A10:B10"/>
    <mergeCell ref="E11:E12"/>
    <mergeCell ref="E4:E5"/>
    <mergeCell ref="C10:E10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CVŽV Nitra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MVDr. Martin Staroň</dc:creator>
  <cp:keywords/>
  <dc:description/>
  <cp:lastModifiedBy>MVDr. Martin Staroň</cp:lastModifiedBy>
  <dcterms:created xsi:type="dcterms:W3CDTF">2011-09-20T05:43:19Z</dcterms:created>
  <dcterms:modified xsi:type="dcterms:W3CDTF">2011-09-21T09:31:19Z</dcterms:modified>
  <cp:category/>
  <cp:version/>
  <cp:contentType/>
  <cp:contentStatus/>
</cp:coreProperties>
</file>